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T\"/>
    </mc:Choice>
  </mc:AlternateContent>
  <xr:revisionPtr revIDLastSave="0" documentId="8_{035BE767-67D4-4611-8E16-802C6A2C7F0A}" xr6:coauthVersionLast="45" xr6:coauthVersionMax="45" xr10:uidLastSave="{00000000-0000-0000-0000-000000000000}"/>
  <bookViews>
    <workbookView xWindow="-120" yWindow="-120" windowWidth="19440" windowHeight="12240" xr2:uid="{BFA18CFD-68E0-4427-94FB-6AE7A896C1D2}"/>
  </bookViews>
  <sheets>
    <sheet name="Income &amp; Expenditure" sheetId="1" r:id="rId1"/>
  </sheets>
  <externalReferences>
    <externalReference r:id="rId2"/>
  </externalReferences>
  <definedNames>
    <definedName name="_xlnm.Print_Area" localSheetId="0">'Income &amp; Expenditure'!$A$1:$G$25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D34" i="1"/>
  <c r="B34" i="1"/>
  <c r="B56" i="1" s="1"/>
  <c r="F22" i="1"/>
  <c r="E22" i="1"/>
  <c r="D22" i="1"/>
  <c r="C22" i="1"/>
  <c r="B22" i="1"/>
  <c r="G21" i="1"/>
  <c r="G20" i="1"/>
  <c r="G19" i="1"/>
  <c r="G18" i="1"/>
  <c r="G17" i="1"/>
  <c r="G16" i="1"/>
  <c r="G15" i="1"/>
  <c r="G14" i="1"/>
  <c r="G22" i="1" s="1"/>
  <c r="E11" i="1"/>
  <c r="E24" i="1" s="1"/>
  <c r="C11" i="1"/>
  <c r="C24" i="1" s="1"/>
  <c r="D6" i="1" s="1"/>
  <c r="D11" i="1" s="1"/>
  <c r="D24" i="1" s="1"/>
  <c r="B11" i="1"/>
  <c r="B24" i="1" s="1"/>
  <c r="G10" i="1"/>
  <c r="G9" i="1"/>
  <c r="G8" i="1"/>
  <c r="G7" i="1"/>
  <c r="F6" i="1"/>
  <c r="F11" i="1" s="1"/>
  <c r="F24" i="1" s="1"/>
  <c r="G5" i="1"/>
  <c r="G11" i="1" s="1"/>
  <c r="G27" i="1" l="1"/>
  <c r="G25" i="1"/>
</calcChain>
</file>

<file path=xl/sharedStrings.xml><?xml version="1.0" encoding="utf-8"?>
<sst xmlns="http://schemas.openxmlformats.org/spreadsheetml/2006/main" count="66" uniqueCount="65">
  <si>
    <t>Friends of Tournament</t>
  </si>
  <si>
    <t>Income &amp; Expenditure</t>
  </si>
  <si>
    <t>Income</t>
  </si>
  <si>
    <t>Total to Date</t>
  </si>
  <si>
    <t>200 Club Lottery</t>
  </si>
  <si>
    <t>Funds Brought Forward</t>
  </si>
  <si>
    <t>Sale of Badges</t>
  </si>
  <si>
    <t>Tournament Ball</t>
  </si>
  <si>
    <t>Donations (Bosphorus Swim)</t>
  </si>
  <si>
    <t>Development Days</t>
  </si>
  <si>
    <t>Total Income</t>
  </si>
  <si>
    <t>Expenditure</t>
  </si>
  <si>
    <t>200 Club Lottery Prizes</t>
  </si>
  <si>
    <t>Skier Grants</t>
  </si>
  <si>
    <t>PWTC Training Camp</t>
  </si>
  <si>
    <t>Squad Training</t>
  </si>
  <si>
    <t>Trick Skis</t>
  </si>
  <si>
    <t>Cutting Edge Prizes</t>
  </si>
  <si>
    <t>Handicap Prizes</t>
  </si>
  <si>
    <t xml:space="preserve"> </t>
  </si>
  <si>
    <t>Total expenditure</t>
  </si>
  <si>
    <t>Funds Carried Forward</t>
  </si>
  <si>
    <t>Current Year Available Funds</t>
  </si>
  <si>
    <t>FoT Net Income</t>
  </si>
  <si>
    <t>Note</t>
  </si>
  <si>
    <t>Donations</t>
  </si>
  <si>
    <t>Bosphorus Swim</t>
  </si>
  <si>
    <t>Halford (Skis)</t>
  </si>
  <si>
    <t>Pro-Am Cake Sale</t>
  </si>
  <si>
    <t>Glen Marshall (Skis)</t>
  </si>
  <si>
    <t>Nationals Raffle</t>
  </si>
  <si>
    <t>Marie Lavery (Ski)</t>
  </si>
  <si>
    <t>Seaton Masseuse</t>
  </si>
  <si>
    <t>Porter (ski)</t>
  </si>
  <si>
    <t>Ball Proceeds</t>
  </si>
  <si>
    <t>Costs</t>
  </si>
  <si>
    <t>200 Club Raffle</t>
  </si>
  <si>
    <t>Gosfield DD</t>
  </si>
  <si>
    <t>Martin Winter Donation</t>
  </si>
  <si>
    <t>White Rose DD</t>
  </si>
  <si>
    <t>Aubrey Sheena Donation</t>
  </si>
  <si>
    <t>Burghfield DD</t>
  </si>
  <si>
    <t xml:space="preserve"> Painting - John Phillips</t>
  </si>
  <si>
    <t>Whitworth DD</t>
  </si>
  <si>
    <t>1st Signed Print - John Phillips</t>
  </si>
  <si>
    <t>Nick M Ambassadors Fees</t>
  </si>
  <si>
    <t>2nd Signed Print - Cheryl</t>
  </si>
  <si>
    <t>Nutrition Lecture Squad Day</t>
  </si>
  <si>
    <t>Print - Stuart Hills Paid</t>
  </si>
  <si>
    <t>Squad Days PWTC</t>
  </si>
  <si>
    <t>Print - Simon Poole Paid</t>
  </si>
  <si>
    <t>Squad Days Oxford</t>
  </si>
  <si>
    <t>Print - Andy Wrennall Paid</t>
  </si>
  <si>
    <t>Squad Day South Lake</t>
  </si>
  <si>
    <t>Print - Matthew Southam Paid</t>
  </si>
  <si>
    <t>PWTC Vouchers</t>
  </si>
  <si>
    <t>Print - Peter Davies -</t>
  </si>
  <si>
    <t>Cliff Lakes Vouchers</t>
  </si>
  <si>
    <t>Print - Tom Williams -</t>
  </si>
  <si>
    <t>4 Lakes Vouchers</t>
  </si>
  <si>
    <t>Print - Rob Spavin Paid</t>
  </si>
  <si>
    <t>Print - Steve Sopp - Free</t>
  </si>
  <si>
    <t>Cotswold Holiday - Mark Burridge</t>
  </si>
  <si>
    <t>Florida - Not sure which - Tom Williams</t>
  </si>
  <si>
    <t>Florida - Not sure which - Jane Peel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</si>
</sst>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6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6" fontId="1" fillId="0" borderId="0" xfId="0" applyNumberFormat="1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vnke\Desktop\FoT%20200%20Club%20List%2012th%20Janu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er Grants to Date"/>
      <sheetName val="200 Club Summary"/>
      <sheetName val="200 Club 2017"/>
      <sheetName val="200 Club 2018"/>
      <sheetName val="200 Club 2019"/>
      <sheetName val="200 Club 2020"/>
      <sheetName val="200 Club 2021"/>
      <sheetName val="Payouts"/>
      <sheetName val="Winners List"/>
      <sheetName val="Income &amp; Expenditure"/>
      <sheetName val="Budget 2020"/>
      <sheetName val="Budget 2019"/>
      <sheetName val="Budget 2020 2"/>
      <sheetName val="Budget 2021"/>
      <sheetName val="200 Club Emails (2)"/>
    </sheetNames>
    <sheetDataSet>
      <sheetData sheetId="0"/>
      <sheetData sheetId="1"/>
      <sheetData sheetId="2"/>
      <sheetData sheetId="3"/>
      <sheetData sheetId="4"/>
      <sheetData sheetId="5">
        <row r="182">
          <cell r="O182">
            <v>50429.074999999997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E029-AA1B-457F-99EB-2928CEBA95C3}">
  <sheetPr>
    <pageSetUpPr fitToPage="1"/>
  </sheetPr>
  <dimension ref="A1:K56"/>
  <sheetViews>
    <sheetView tabSelected="1" zoomScaleSheetLayoutView="100" workbookViewId="0">
      <selection activeCell="F13" sqref="F13"/>
    </sheetView>
  </sheetViews>
  <sheetFormatPr defaultColWidth="9" defaultRowHeight="15" x14ac:dyDescent="0.25"/>
  <cols>
    <col min="1" max="1" width="36.7109375" customWidth="1"/>
    <col min="2" max="2" width="26.42578125" style="11" customWidth="1"/>
    <col min="3" max="3" width="24.28515625" customWidth="1"/>
    <col min="4" max="4" width="28.5703125" bestFit="1" customWidth="1"/>
    <col min="5" max="6" width="28.5703125" customWidth="1"/>
    <col min="7" max="7" width="24.28515625" style="14" customWidth="1"/>
    <col min="9" max="9" width="14.28515625" customWidth="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18.75" x14ac:dyDescent="0.3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</row>
    <row r="3" spans="1:10" ht="18.75" x14ac:dyDescent="0.3">
      <c r="A3" s="3"/>
      <c r="B3" s="4"/>
      <c r="C3" s="5"/>
      <c r="D3" s="5"/>
      <c r="E3" s="5"/>
      <c r="F3" s="5"/>
      <c r="G3" s="6"/>
      <c r="H3" s="3"/>
      <c r="I3" s="3"/>
      <c r="J3" s="3"/>
    </row>
    <row r="4" spans="1:10" ht="18.75" x14ac:dyDescent="0.3">
      <c r="A4" s="2" t="s">
        <v>2</v>
      </c>
      <c r="B4" s="7">
        <v>2017</v>
      </c>
      <c r="C4" s="5">
        <v>2018</v>
      </c>
      <c r="D4" s="5">
        <v>2019</v>
      </c>
      <c r="E4" s="5">
        <v>2020</v>
      </c>
      <c r="F4" s="5">
        <v>2021</v>
      </c>
      <c r="G4" s="5" t="s">
        <v>3</v>
      </c>
      <c r="H4" s="3"/>
      <c r="I4" s="3"/>
      <c r="J4" s="3"/>
    </row>
    <row r="5" spans="1:10" ht="18.75" x14ac:dyDescent="0.3">
      <c r="A5" s="3" t="s">
        <v>4</v>
      </c>
      <c r="B5" s="4">
        <v>16575</v>
      </c>
      <c r="C5" s="4">
        <v>27975</v>
      </c>
      <c r="D5" s="4">
        <v>37400</v>
      </c>
      <c r="E5" s="4">
        <v>42500</v>
      </c>
      <c r="F5" s="4">
        <v>0</v>
      </c>
      <c r="G5" s="4">
        <f>SUM(B5:F5)</f>
        <v>124450</v>
      </c>
      <c r="H5" s="3"/>
      <c r="I5" s="3"/>
      <c r="J5" s="3"/>
    </row>
    <row r="6" spans="1:10" ht="18.75" x14ac:dyDescent="0.3">
      <c r="A6" s="3" t="s">
        <v>5</v>
      </c>
      <c r="B6" s="4">
        <v>0</v>
      </c>
      <c r="C6" s="4">
        <v>8179.27</v>
      </c>
      <c r="D6" s="4">
        <f>+C24</f>
        <v>18771.770000000004</v>
      </c>
      <c r="E6" s="4">
        <v>30808.82</v>
      </c>
      <c r="F6" s="4">
        <f>+'[1]200 Club 2020'!O182</f>
        <v>50429.074999999997</v>
      </c>
      <c r="G6" s="4">
        <v>0</v>
      </c>
      <c r="H6" s="3"/>
      <c r="I6" s="3"/>
      <c r="J6" s="3"/>
    </row>
    <row r="7" spans="1:10" ht="18.75" x14ac:dyDescent="0.3">
      <c r="A7" s="3" t="s">
        <v>6</v>
      </c>
      <c r="B7" s="4">
        <v>520</v>
      </c>
      <c r="C7" s="4">
        <v>0</v>
      </c>
      <c r="D7" s="4">
        <v>0</v>
      </c>
      <c r="E7" s="4">
        <v>0</v>
      </c>
      <c r="F7" s="4">
        <v>0</v>
      </c>
      <c r="G7" s="4">
        <f>SUM(B7:F7)</f>
        <v>520</v>
      </c>
      <c r="H7" s="3"/>
      <c r="I7" s="3"/>
      <c r="J7" s="3"/>
    </row>
    <row r="8" spans="1:10" ht="18.75" x14ac:dyDescent="0.3">
      <c r="A8" s="3" t="s">
        <v>7</v>
      </c>
      <c r="B8" s="4">
        <v>985</v>
      </c>
      <c r="C8" s="4">
        <v>1255</v>
      </c>
      <c r="D8" s="4">
        <v>10290</v>
      </c>
      <c r="E8" s="4">
        <v>0</v>
      </c>
      <c r="F8" s="4">
        <v>0</v>
      </c>
      <c r="G8" s="4">
        <f>SUM(B8:F8)</f>
        <v>12530</v>
      </c>
      <c r="H8" s="3"/>
      <c r="I8" s="3"/>
      <c r="J8" s="3"/>
    </row>
    <row r="9" spans="1:10" ht="18.75" x14ac:dyDescent="0.3">
      <c r="A9" s="3" t="s">
        <v>8</v>
      </c>
      <c r="B9" s="4">
        <v>891.77</v>
      </c>
      <c r="C9" s="4">
        <v>402.5</v>
      </c>
      <c r="D9" s="4">
        <v>1473.64</v>
      </c>
      <c r="E9" s="4">
        <v>685</v>
      </c>
      <c r="F9" s="4">
        <v>0</v>
      </c>
      <c r="G9" s="4">
        <f>SUM(B9:F9)</f>
        <v>3452.91</v>
      </c>
      <c r="H9" s="3"/>
      <c r="I9" s="3"/>
      <c r="J9" s="3"/>
    </row>
    <row r="10" spans="1:10" ht="18.75" x14ac:dyDescent="0.3">
      <c r="A10" s="3" t="s">
        <v>9</v>
      </c>
      <c r="B10" s="4">
        <v>0</v>
      </c>
      <c r="C10" s="4">
        <v>1015</v>
      </c>
      <c r="D10" s="4">
        <v>1440</v>
      </c>
      <c r="E10" s="4">
        <v>1620</v>
      </c>
      <c r="F10" s="4">
        <v>0</v>
      </c>
      <c r="G10" s="4">
        <f>SUM(B10:F10)</f>
        <v>4075</v>
      </c>
      <c r="H10" s="3"/>
      <c r="I10" s="3"/>
      <c r="J10" s="3"/>
    </row>
    <row r="11" spans="1:10" ht="18.75" x14ac:dyDescent="0.3">
      <c r="A11" s="2" t="s">
        <v>10</v>
      </c>
      <c r="B11" s="8">
        <f>SUM(B5:B9)</f>
        <v>18971.77</v>
      </c>
      <c r="C11" s="8">
        <f>SUM(C5:C10)</f>
        <v>38826.770000000004</v>
      </c>
      <c r="D11" s="8">
        <f>SUM(D5:D10)</f>
        <v>69375.41</v>
      </c>
      <c r="E11" s="8">
        <f>SUM(E5:E10)</f>
        <v>75613.820000000007</v>
      </c>
      <c r="F11" s="8">
        <f>SUM(F5:F10)</f>
        <v>50429.074999999997</v>
      </c>
      <c r="G11" s="8">
        <f>SUM(G5:G10)</f>
        <v>145027.91</v>
      </c>
      <c r="H11" s="3"/>
      <c r="I11" s="3"/>
      <c r="J11" s="3"/>
    </row>
    <row r="12" spans="1:10" ht="18.75" x14ac:dyDescent="0.3">
      <c r="A12" s="3"/>
      <c r="B12" s="4"/>
      <c r="C12" s="4"/>
      <c r="D12" s="4"/>
      <c r="E12" s="4"/>
      <c r="F12" s="4"/>
      <c r="G12" s="6"/>
      <c r="H12" s="3"/>
      <c r="I12" s="3"/>
      <c r="J12" s="3"/>
    </row>
    <row r="13" spans="1:10" ht="18.75" x14ac:dyDescent="0.3">
      <c r="A13" s="2" t="s">
        <v>11</v>
      </c>
      <c r="B13" s="4"/>
      <c r="C13" s="4"/>
      <c r="D13" s="4"/>
      <c r="E13" s="4"/>
      <c r="F13" s="4"/>
      <c r="G13" s="6"/>
      <c r="H13" s="3"/>
      <c r="I13" s="3"/>
      <c r="J13" s="3"/>
    </row>
    <row r="14" spans="1:10" ht="18.75" x14ac:dyDescent="0.3">
      <c r="A14" s="3" t="s">
        <v>12</v>
      </c>
      <c r="B14" s="4">
        <v>5242.5</v>
      </c>
      <c r="C14" s="4">
        <v>9180</v>
      </c>
      <c r="D14" s="4">
        <v>12496.89</v>
      </c>
      <c r="E14" s="4">
        <v>13828.75</v>
      </c>
      <c r="F14" s="4">
        <v>0</v>
      </c>
      <c r="G14" s="4">
        <f t="shared" ref="G14:G21" si="0">SUM(B14:F14)</f>
        <v>40748.14</v>
      </c>
      <c r="H14" s="3"/>
      <c r="I14" s="3"/>
      <c r="J14" s="3"/>
    </row>
    <row r="15" spans="1:10" ht="18.75" x14ac:dyDescent="0.3">
      <c r="A15" s="3" t="s">
        <v>13</v>
      </c>
      <c r="B15" s="4">
        <v>5550</v>
      </c>
      <c r="C15" s="4">
        <v>8700</v>
      </c>
      <c r="D15" s="4">
        <v>20100</v>
      </c>
      <c r="E15" s="4">
        <v>0</v>
      </c>
      <c r="F15" s="4">
        <v>0</v>
      </c>
      <c r="G15" s="4">
        <f t="shared" si="0"/>
        <v>34350</v>
      </c>
      <c r="H15" s="3"/>
      <c r="I15" s="9"/>
      <c r="J15" s="3"/>
    </row>
    <row r="16" spans="1:10" ht="18.75" x14ac:dyDescent="0.3">
      <c r="A16" s="3" t="s">
        <v>9</v>
      </c>
      <c r="B16" s="4">
        <v>0</v>
      </c>
      <c r="C16" s="4">
        <v>0</v>
      </c>
      <c r="D16" s="4">
        <v>2220</v>
      </c>
      <c r="E16" s="4">
        <v>3812</v>
      </c>
      <c r="F16" s="4">
        <v>0</v>
      </c>
      <c r="G16" s="4">
        <f t="shared" si="0"/>
        <v>6032</v>
      </c>
      <c r="H16" s="3"/>
      <c r="I16" s="3"/>
      <c r="J16" s="3"/>
    </row>
    <row r="17" spans="1:11" ht="18.75" x14ac:dyDescent="0.3">
      <c r="A17" s="3" t="s">
        <v>14</v>
      </c>
      <c r="B17" s="4">
        <v>0</v>
      </c>
      <c r="C17" s="4">
        <v>0</v>
      </c>
      <c r="D17" s="4">
        <v>1000</v>
      </c>
      <c r="E17" s="4">
        <v>0</v>
      </c>
      <c r="F17" s="4">
        <v>0</v>
      </c>
      <c r="G17" s="4">
        <f t="shared" si="0"/>
        <v>1000</v>
      </c>
      <c r="H17" s="3"/>
      <c r="I17" s="3"/>
      <c r="J17" s="3"/>
    </row>
    <row r="18" spans="1:11" ht="18.75" x14ac:dyDescent="0.3">
      <c r="A18" s="3" t="s">
        <v>15</v>
      </c>
      <c r="B18" s="4">
        <v>0</v>
      </c>
      <c r="C18" s="4">
        <v>2175</v>
      </c>
      <c r="D18" s="4">
        <v>2349.6999999999998</v>
      </c>
      <c r="E18" s="4">
        <v>4237</v>
      </c>
      <c r="F18" s="4">
        <v>0</v>
      </c>
      <c r="G18" s="4">
        <f t="shared" si="0"/>
        <v>8761.7000000000007</v>
      </c>
      <c r="H18" s="3"/>
      <c r="I18" s="3"/>
      <c r="J18" s="3"/>
    </row>
    <row r="19" spans="1:11" ht="18.75" x14ac:dyDescent="0.3">
      <c r="A19" s="3" t="s">
        <v>16</v>
      </c>
      <c r="B19" s="4">
        <v>0</v>
      </c>
      <c r="C19" s="4">
        <v>0</v>
      </c>
      <c r="D19" s="4">
        <v>0</v>
      </c>
      <c r="E19" s="4">
        <v>2982</v>
      </c>
      <c r="F19" s="4">
        <v>0</v>
      </c>
      <c r="G19" s="4">
        <f t="shared" si="0"/>
        <v>2982</v>
      </c>
      <c r="H19" s="3"/>
      <c r="I19" s="3"/>
      <c r="J19" s="3"/>
    </row>
    <row r="20" spans="1:11" ht="18.75" x14ac:dyDescent="0.3">
      <c r="A20" s="3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f t="shared" si="0"/>
        <v>0</v>
      </c>
      <c r="H20" s="3"/>
      <c r="I20" s="3"/>
      <c r="J20" s="3"/>
    </row>
    <row r="21" spans="1:11" ht="18.75" x14ac:dyDescent="0.3">
      <c r="A21" s="3" t="s">
        <v>18</v>
      </c>
      <c r="B21" s="4" t="s">
        <v>19</v>
      </c>
      <c r="C21" s="4">
        <v>0</v>
      </c>
      <c r="D21" s="4">
        <v>400</v>
      </c>
      <c r="E21" s="4">
        <v>325</v>
      </c>
      <c r="F21" s="4">
        <v>0</v>
      </c>
      <c r="G21" s="4">
        <f t="shared" si="0"/>
        <v>725</v>
      </c>
      <c r="H21" s="3"/>
      <c r="I21" s="3"/>
      <c r="J21" s="3"/>
    </row>
    <row r="22" spans="1:11" ht="18.75" x14ac:dyDescent="0.3">
      <c r="A22" s="2" t="s">
        <v>20</v>
      </c>
      <c r="B22" s="8">
        <f t="shared" ref="B22:G22" si="1">SUM(B14:B21)</f>
        <v>10792.5</v>
      </c>
      <c r="C22" s="8">
        <f t="shared" si="1"/>
        <v>20055</v>
      </c>
      <c r="D22" s="8">
        <f t="shared" si="1"/>
        <v>38566.589999999997</v>
      </c>
      <c r="E22" s="8">
        <f t="shared" si="1"/>
        <v>25184.75</v>
      </c>
      <c r="F22" s="8">
        <f t="shared" si="1"/>
        <v>0</v>
      </c>
      <c r="G22" s="8">
        <f t="shared" si="1"/>
        <v>94598.84</v>
      </c>
      <c r="H22" s="3"/>
      <c r="I22" s="9"/>
      <c r="J22" s="3"/>
      <c r="K22" s="10"/>
    </row>
    <row r="23" spans="1:11" ht="18.75" x14ac:dyDescent="0.3">
      <c r="A23" s="3"/>
      <c r="B23" s="4"/>
      <c r="C23" s="4"/>
      <c r="D23" s="4"/>
      <c r="E23" s="4"/>
      <c r="F23" s="4"/>
      <c r="G23" s="6"/>
      <c r="H23" s="3"/>
      <c r="I23" s="3"/>
      <c r="J23" s="3"/>
    </row>
    <row r="24" spans="1:11" ht="18.75" x14ac:dyDescent="0.3">
      <c r="A24" s="2" t="s">
        <v>21</v>
      </c>
      <c r="B24" s="8">
        <f>+B11-B22</f>
        <v>8179.27</v>
      </c>
      <c r="C24" s="8">
        <f>+C11-C22</f>
        <v>18771.770000000004</v>
      </c>
      <c r="D24" s="8">
        <f>+D11-D22</f>
        <v>30808.820000000007</v>
      </c>
      <c r="E24" s="8">
        <f>+E11-E22</f>
        <v>50429.070000000007</v>
      </c>
      <c r="F24" s="8">
        <f>+F11-F22</f>
        <v>50429.074999999997</v>
      </c>
      <c r="G24" s="8"/>
      <c r="H24" s="3"/>
      <c r="I24" s="8"/>
      <c r="J24" s="3"/>
    </row>
    <row r="25" spans="1:11" ht="18.75" x14ac:dyDescent="0.3">
      <c r="A25" s="2" t="s">
        <v>22</v>
      </c>
      <c r="B25" s="4"/>
      <c r="C25" s="8"/>
      <c r="D25" s="8"/>
      <c r="E25" s="8"/>
      <c r="F25" s="8"/>
      <c r="G25" s="8">
        <f>+G11-G22</f>
        <v>50429.070000000007</v>
      </c>
      <c r="H25" s="3"/>
      <c r="I25" s="3"/>
      <c r="J25" s="3"/>
    </row>
    <row r="26" spans="1:11" ht="18.75" x14ac:dyDescent="0.3">
      <c r="A26" s="2"/>
      <c r="B26" s="4"/>
      <c r="C26" s="8"/>
      <c r="D26" s="8"/>
      <c r="E26" s="8"/>
      <c r="F26" s="8"/>
      <c r="G26" s="6"/>
      <c r="H26" s="3"/>
      <c r="I26" s="9"/>
      <c r="J26" s="3"/>
    </row>
    <row r="27" spans="1:11" ht="18.75" x14ac:dyDescent="0.3">
      <c r="A27" s="2" t="s">
        <v>23</v>
      </c>
      <c r="G27" s="8">
        <f>+G11-G14</f>
        <v>104279.77</v>
      </c>
    </row>
    <row r="29" spans="1:11" x14ac:dyDescent="0.25">
      <c r="A29" t="s">
        <v>24</v>
      </c>
      <c r="C29" s="12" t="s">
        <v>25</v>
      </c>
      <c r="G29"/>
    </row>
    <row r="30" spans="1:11" x14ac:dyDescent="0.25">
      <c r="A30" t="s">
        <v>26</v>
      </c>
      <c r="B30" s="11">
        <v>1362.5</v>
      </c>
      <c r="C30" t="s">
        <v>27</v>
      </c>
      <c r="D30" s="13">
        <v>200</v>
      </c>
    </row>
    <row r="31" spans="1:11" x14ac:dyDescent="0.25">
      <c r="A31" t="s">
        <v>28</v>
      </c>
      <c r="B31" s="11">
        <v>66.14</v>
      </c>
      <c r="C31" t="s">
        <v>29</v>
      </c>
      <c r="D31" s="13">
        <v>185</v>
      </c>
    </row>
    <row r="32" spans="1:11" x14ac:dyDescent="0.25">
      <c r="A32" t="s">
        <v>30</v>
      </c>
      <c r="B32" s="11">
        <v>40</v>
      </c>
      <c r="C32" t="s">
        <v>31</v>
      </c>
      <c r="D32" s="13">
        <v>200</v>
      </c>
    </row>
    <row r="33" spans="1:4" x14ac:dyDescent="0.25">
      <c r="A33" t="s">
        <v>32</v>
      </c>
      <c r="B33" s="11">
        <v>5</v>
      </c>
      <c r="C33" t="s">
        <v>33</v>
      </c>
      <c r="D33" s="13">
        <v>100</v>
      </c>
    </row>
    <row r="34" spans="1:4" x14ac:dyDescent="0.25">
      <c r="B34" s="15">
        <f>SUM(B30:B33)</f>
        <v>1473.64</v>
      </c>
      <c r="D34" s="16">
        <f>SUM(D30:D33)</f>
        <v>685</v>
      </c>
    </row>
    <row r="36" spans="1:4" x14ac:dyDescent="0.25">
      <c r="A36" s="12" t="s">
        <v>34</v>
      </c>
      <c r="C36" s="12" t="s">
        <v>35</v>
      </c>
    </row>
    <row r="37" spans="1:4" x14ac:dyDescent="0.25">
      <c r="A37" t="s">
        <v>36</v>
      </c>
      <c r="B37" s="11">
        <v>840</v>
      </c>
      <c r="C37" t="s">
        <v>37</v>
      </c>
      <c r="D37" s="13">
        <v>1000</v>
      </c>
    </row>
    <row r="38" spans="1:4" x14ac:dyDescent="0.25">
      <c r="A38" t="s">
        <v>38</v>
      </c>
      <c r="B38" s="11">
        <v>60</v>
      </c>
      <c r="C38" t="s">
        <v>39</v>
      </c>
      <c r="D38" s="13">
        <v>400</v>
      </c>
    </row>
    <row r="39" spans="1:4" x14ac:dyDescent="0.25">
      <c r="A39" t="s">
        <v>40</v>
      </c>
      <c r="B39" s="11">
        <v>30</v>
      </c>
      <c r="C39" t="s">
        <v>41</v>
      </c>
      <c r="D39" s="13">
        <v>750</v>
      </c>
    </row>
    <row r="40" spans="1:4" x14ac:dyDescent="0.25">
      <c r="A40" t="s">
        <v>42</v>
      </c>
      <c r="B40" s="11">
        <v>1500</v>
      </c>
      <c r="C40" t="s">
        <v>43</v>
      </c>
      <c r="D40" s="13">
        <v>450</v>
      </c>
    </row>
    <row r="41" spans="1:4" x14ac:dyDescent="0.25">
      <c r="A41" t="s">
        <v>44</v>
      </c>
      <c r="B41" s="11">
        <v>1700</v>
      </c>
      <c r="C41" t="s">
        <v>45</v>
      </c>
      <c r="D41" s="17">
        <v>1211.95</v>
      </c>
    </row>
    <row r="42" spans="1:4" x14ac:dyDescent="0.25">
      <c r="A42" t="s">
        <v>46</v>
      </c>
      <c r="B42" s="11">
        <v>1700</v>
      </c>
      <c r="C42" t="s">
        <v>47</v>
      </c>
      <c r="D42" s="17">
        <v>486.67</v>
      </c>
    </row>
    <row r="43" spans="1:4" x14ac:dyDescent="0.25">
      <c r="A43" t="s">
        <v>48</v>
      </c>
      <c r="B43" s="11">
        <v>100</v>
      </c>
      <c r="C43" t="s">
        <v>49</v>
      </c>
      <c r="D43" s="13">
        <v>2750</v>
      </c>
    </row>
    <row r="44" spans="1:4" x14ac:dyDescent="0.25">
      <c r="A44" t="s">
        <v>50</v>
      </c>
      <c r="B44" s="11">
        <v>100</v>
      </c>
      <c r="C44" t="s">
        <v>51</v>
      </c>
    </row>
    <row r="45" spans="1:4" x14ac:dyDescent="0.25">
      <c r="A45" t="s">
        <v>52</v>
      </c>
      <c r="B45" s="11">
        <v>100</v>
      </c>
      <c r="C45" t="s">
        <v>53</v>
      </c>
      <c r="D45" s="13">
        <v>1000</v>
      </c>
    </row>
    <row r="46" spans="1:4" x14ac:dyDescent="0.25">
      <c r="A46" t="s">
        <v>54</v>
      </c>
      <c r="B46" s="11">
        <v>100</v>
      </c>
      <c r="C46" t="s">
        <v>55</v>
      </c>
      <c r="D46" s="13">
        <v>225</v>
      </c>
    </row>
    <row r="47" spans="1:4" x14ac:dyDescent="0.25">
      <c r="A47" t="s">
        <v>56</v>
      </c>
      <c r="B47" s="11">
        <v>100</v>
      </c>
      <c r="C47" t="s">
        <v>57</v>
      </c>
      <c r="D47" s="13">
        <v>50</v>
      </c>
    </row>
    <row r="48" spans="1:4" x14ac:dyDescent="0.25">
      <c r="A48" t="s">
        <v>58</v>
      </c>
      <c r="B48" s="11">
        <v>100</v>
      </c>
      <c r="C48" t="s">
        <v>59</v>
      </c>
      <c r="D48" s="13">
        <v>50</v>
      </c>
    </row>
    <row r="49" spans="1:2" x14ac:dyDescent="0.25">
      <c r="A49" t="s">
        <v>60</v>
      </c>
      <c r="B49" s="11">
        <v>160</v>
      </c>
    </row>
    <row r="50" spans="1:2" x14ac:dyDescent="0.25">
      <c r="A50" t="s">
        <v>61</v>
      </c>
      <c r="B50" s="11">
        <v>0</v>
      </c>
    </row>
    <row r="51" spans="1:2" x14ac:dyDescent="0.25">
      <c r="A51" t="s">
        <v>62</v>
      </c>
      <c r="B51" s="11">
        <v>600</v>
      </c>
    </row>
    <row r="52" spans="1:2" x14ac:dyDescent="0.25">
      <c r="A52" t="s">
        <v>63</v>
      </c>
      <c r="B52" s="11">
        <v>1600</v>
      </c>
    </row>
    <row r="53" spans="1:2" x14ac:dyDescent="0.25">
      <c r="A53" t="s">
        <v>64</v>
      </c>
      <c r="B53" s="11">
        <v>1500</v>
      </c>
    </row>
    <row r="54" spans="1:2" x14ac:dyDescent="0.25">
      <c r="B54" s="15">
        <f>SUM(B37:B53)</f>
        <v>10290</v>
      </c>
    </row>
    <row r="56" spans="1:2" x14ac:dyDescent="0.25">
      <c r="B56" s="11">
        <f>+B34+B54</f>
        <v>11763.64</v>
      </c>
    </row>
  </sheetData>
  <mergeCells count="2">
    <mergeCell ref="A1:G1"/>
    <mergeCell ref="A2:G2"/>
  </mergeCells>
  <pageMargins left="0.7" right="0.7" top="0.75" bottom="0.75" header="0.3" footer="0.3"/>
  <pageSetup paperSize="9" scale="66" orientation="landscape" horizontalDpi="4294967293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Expenditure</vt:lpstr>
      <vt:lpstr>'Income &amp; Expenditure'!Print_Area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Kelly</dc:creator>
  <cp:lastModifiedBy>Gavin Kelly</cp:lastModifiedBy>
  <dcterms:created xsi:type="dcterms:W3CDTF">2021-01-12T14:19:33Z</dcterms:created>
  <dcterms:modified xsi:type="dcterms:W3CDTF">2021-01-12T14:36:18Z</dcterms:modified>
</cp:coreProperties>
</file>